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coronado\Desktop\Boletín I trimestre de 2026_EMILY\Virna -Correciones- Final I-Trimestre 2026\"/>
    </mc:Choice>
  </mc:AlternateContent>
  <bookViews>
    <workbookView xWindow="0" yWindow="0" windowWidth="28800" windowHeight="12435"/>
  </bookViews>
  <sheets>
    <sheet name="cuadro 3" sheetId="1" r:id="rId1"/>
  </sheets>
  <definedNames>
    <definedName name="_xlnm.Print_Area" localSheetId="0">'cuadro 3'!$A$1:$F$27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H16" i="1" s="1"/>
  <c r="C12" i="1"/>
  <c r="E21" i="1"/>
  <c r="D22" i="1"/>
  <c r="E16" i="1"/>
  <c r="E12" i="1"/>
  <c r="D17" i="1"/>
  <c r="B12" i="1"/>
  <c r="B16" i="1"/>
  <c r="G16" i="1" s="1"/>
  <c r="F14" i="1"/>
  <c r="F21" i="1"/>
  <c r="F16" i="1"/>
  <c r="F12" i="1"/>
  <c r="F11" i="1" s="1"/>
  <c r="B14" i="1"/>
  <c r="C14" i="1"/>
  <c r="D24" i="1"/>
  <c r="E13" i="1"/>
  <c r="D18" i="1"/>
  <c r="F13" i="1"/>
  <c r="B13" i="1"/>
  <c r="B21" i="1"/>
  <c r="G21" i="1" s="1"/>
  <c r="C13" i="1"/>
  <c r="E14" i="1"/>
  <c r="D19" i="1"/>
  <c r="C21" i="1"/>
  <c r="H21" i="1" s="1"/>
  <c r="D23" i="1"/>
  <c r="F10" i="1" l="1"/>
  <c r="K10" i="1" s="1"/>
  <c r="K11" i="1"/>
  <c r="E15" i="1"/>
  <c r="J15" i="1" s="1"/>
  <c r="J16" i="1"/>
  <c r="F15" i="1"/>
  <c r="K15" i="1" s="1"/>
  <c r="K16" i="1"/>
  <c r="F20" i="1"/>
  <c r="K20" i="1" s="1"/>
  <c r="K21" i="1"/>
  <c r="E20" i="1"/>
  <c r="J20" i="1" s="1"/>
  <c r="J21" i="1"/>
  <c r="B11" i="1"/>
  <c r="D14" i="1"/>
  <c r="D16" i="1"/>
  <c r="I16" i="1" s="1"/>
  <c r="E11" i="1"/>
  <c r="J11" i="1" s="1"/>
  <c r="D12" i="1"/>
  <c r="B20" i="1"/>
  <c r="G20" i="1" s="1"/>
  <c r="D21" i="1"/>
  <c r="I21" i="1" s="1"/>
  <c r="C11" i="1"/>
  <c r="H11" i="1" s="1"/>
  <c r="C20" i="1"/>
  <c r="H20" i="1" s="1"/>
  <c r="D13" i="1"/>
  <c r="B15" i="1"/>
  <c r="G15" i="1" s="1"/>
  <c r="C15" i="1"/>
  <c r="H15" i="1" s="1"/>
  <c r="B10" i="1" l="1"/>
  <c r="G10" i="1" s="1"/>
  <c r="G11" i="1"/>
  <c r="D11" i="1"/>
  <c r="I11" i="1" s="1"/>
  <c r="C10" i="1"/>
  <c r="H10" i="1" s="1"/>
  <c r="E10" i="1"/>
  <c r="J10" i="1" s="1"/>
  <c r="D15" i="1"/>
  <c r="I15" i="1" s="1"/>
  <c r="D20" i="1"/>
  <c r="I20" i="1" s="1"/>
  <c r="D10" i="1" l="1"/>
  <c r="I10" i="1" s="1"/>
</calcChain>
</file>

<file path=xl/sharedStrings.xml><?xml version="1.0" encoding="utf-8"?>
<sst xmlns="http://schemas.openxmlformats.org/spreadsheetml/2006/main" count="31" uniqueCount="23">
  <si>
    <t>República de Panamá</t>
  </si>
  <si>
    <t>CONTRALORÍA GENERAL DE LA REPÚBLICA</t>
  </si>
  <si>
    <t>Instituto Nacional de Estadística y Censo</t>
  </si>
  <si>
    <t>INDUSTRIAS MANUFACTURERAS</t>
  </si>
  <si>
    <t>(Empresas con cinco y más personas empleadas)</t>
  </si>
  <si>
    <t>Región y trimestre</t>
  </si>
  <si>
    <t>Remuneraciones pagadas</t>
  </si>
  <si>
    <t>Ingresos por:</t>
  </si>
  <si>
    <t>Actividad principal</t>
  </si>
  <si>
    <t>Otros ingresos</t>
  </si>
  <si>
    <t>TOTAL DE LA REPÚBLICA</t>
  </si>
  <si>
    <t>Primer trimestre</t>
  </si>
  <si>
    <t>Enero</t>
  </si>
  <si>
    <t>Febrero</t>
  </si>
  <si>
    <t>Marzo</t>
  </si>
  <si>
    <t>Panamá</t>
  </si>
  <si>
    <t>Resto del país</t>
  </si>
  <si>
    <t xml:space="preserve">NOTA:  Las diferencias en los valores obedecen al redondeo en el procesamiento automático de los datos.  </t>
  </si>
  <si>
    <t>(1) El total de personal empleado es un promedio de los 3 meses.</t>
  </si>
  <si>
    <t>Miles de balboas</t>
  </si>
  <si>
    <t>Personal 
empleado (1)</t>
  </si>
  <si>
    <t>Ingresos totales</t>
  </si>
  <si>
    <t xml:space="preserve">Cuadro 3. PERSONAL EMPLEADO, REMUNERACIONES PAGADAS E INGRESOS TOTALES EN LA REPÚBLICA, SEGÚN REGIÓN Y TRIMESTRE, ENCUESTA ECONÓMICA TRIMESTRAL: ENERO-MARZO 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</si>
</sst>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color theme="1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C00000"/>
      <name val="Arial"/>
      <family val="2"/>
    </font>
    <font>
      <sz val="10"/>
      <color theme="0" tint="-4.9989318521683403E-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3" fillId="2" borderId="0" xfId="1" applyFont="1" applyFill="1" applyAlignment="1">
      <alignment horizontal="center" vertical="center"/>
    </xf>
    <xf numFmtId="0" fontId="1" fillId="2" borderId="0" xfId="1" applyFont="1" applyFill="1" applyAlignment="1">
      <alignment vertical="center"/>
    </xf>
    <xf numFmtId="0" fontId="1" fillId="2" borderId="0" xfId="1" applyFont="1" applyFill="1" applyAlignment="1">
      <alignment horizontal="left" indent="1"/>
    </xf>
    <xf numFmtId="0" fontId="1" fillId="2" borderId="0" xfId="1" applyFont="1" applyFill="1" applyAlignment="1">
      <alignment horizontal="left" vertical="center" indent="1"/>
    </xf>
    <xf numFmtId="0" fontId="1" fillId="2" borderId="0" xfId="1" applyFont="1" applyFill="1" applyAlignment="1">
      <alignment horizontal="left" vertical="center" indent="2"/>
    </xf>
    <xf numFmtId="0" fontId="1" fillId="2" borderId="0" xfId="1" applyFont="1" applyFill="1" applyAlignment="1">
      <alignment horizontal="left" vertical="center" indent="3"/>
    </xf>
    <xf numFmtId="0" fontId="1" fillId="4" borderId="0" xfId="0" applyFont="1" applyFill="1"/>
    <xf numFmtId="3" fontId="1" fillId="2" borderId="0" xfId="0" applyNumberFormat="1" applyFont="1" applyFill="1"/>
    <xf numFmtId="0" fontId="1" fillId="4" borderId="0" xfId="1" applyFont="1" applyFill="1"/>
    <xf numFmtId="3" fontId="4" fillId="3" borderId="1" xfId="0" applyNumberFormat="1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3" fontId="6" fillId="2" borderId="3" xfId="0" applyNumberFormat="1" applyFont="1" applyFill="1" applyBorder="1" applyAlignment="1">
      <alignment horizontal="right" vertical="center"/>
    </xf>
    <xf numFmtId="3" fontId="6" fillId="2" borderId="4" xfId="0" applyNumberFormat="1" applyFont="1" applyFill="1" applyBorder="1" applyAlignment="1">
      <alignment horizontal="right" vertical="center"/>
    </xf>
    <xf numFmtId="3" fontId="5" fillId="2" borderId="3" xfId="0" applyNumberFormat="1" applyFont="1" applyFill="1" applyBorder="1" applyAlignment="1">
      <alignment horizontal="right"/>
    </xf>
    <xf numFmtId="3" fontId="5" fillId="2" borderId="4" xfId="0" applyNumberFormat="1" applyFont="1" applyFill="1" applyBorder="1" applyAlignment="1">
      <alignment horizontal="right"/>
    </xf>
    <xf numFmtId="3" fontId="5" fillId="2" borderId="3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3" fontId="5" fillId="2" borderId="5" xfId="0" applyNumberFormat="1" applyFont="1" applyFill="1" applyBorder="1" applyAlignment="1">
      <alignment horizontal="right" vertical="center"/>
    </xf>
    <xf numFmtId="3" fontId="5" fillId="2" borderId="6" xfId="0" applyNumberFormat="1" applyFont="1" applyFill="1" applyBorder="1" applyAlignment="1">
      <alignment horizontal="right" vertical="center"/>
    </xf>
    <xf numFmtId="0" fontId="0" fillId="0" borderId="0" xfId="0" applyFill="1"/>
    <xf numFmtId="0" fontId="5" fillId="5" borderId="0" xfId="0" applyFont="1" applyFill="1"/>
    <xf numFmtId="0" fontId="2" fillId="5" borderId="0" xfId="0" applyFont="1" applyFill="1"/>
    <xf numFmtId="3" fontId="7" fillId="5" borderId="0" xfId="0" applyNumberFormat="1" applyFont="1" applyFill="1"/>
    <xf numFmtId="0" fontId="7" fillId="5" borderId="0" xfId="0" applyFont="1" applyFill="1"/>
    <xf numFmtId="3" fontId="5" fillId="5" borderId="0" xfId="0" applyNumberFormat="1" applyFont="1" applyFill="1"/>
    <xf numFmtId="3" fontId="2" fillId="5" borderId="0" xfId="0" applyNumberFormat="1" applyFont="1" applyFill="1"/>
    <xf numFmtId="3" fontId="8" fillId="5" borderId="0" xfId="0" applyNumberFormat="1" applyFont="1" applyFill="1"/>
    <xf numFmtId="0" fontId="8" fillId="5" borderId="0" xfId="0" applyFont="1" applyFill="1"/>
    <xf numFmtId="0" fontId="1" fillId="2" borderId="0" xfId="1" applyFont="1" applyFill="1" applyBorder="1" applyAlignment="1">
      <alignment horizontal="left" vertical="center" indent="3"/>
    </xf>
    <xf numFmtId="0" fontId="1" fillId="2" borderId="7" xfId="1" applyFont="1" applyFill="1" applyBorder="1" applyAlignment="1">
      <alignment horizontal="left" vertical="center" indent="3"/>
    </xf>
    <xf numFmtId="0" fontId="1" fillId="2" borderId="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Z99"/>
  <sheetViews>
    <sheetView showGridLines="0" tabSelected="1" zoomScaleNormal="100" zoomScaleSheetLayoutView="70" workbookViewId="0">
      <selection activeCell="M5" sqref="M5"/>
    </sheetView>
  </sheetViews>
  <sheetFormatPr baseColWidth="10" defaultRowHeight="12.75" x14ac:dyDescent="0.2"/>
  <cols>
    <col min="1" max="1" width="30.7109375" style="12" customWidth="1"/>
    <col min="2" max="2" width="14.7109375" style="12" customWidth="1"/>
    <col min="3" max="3" width="16.42578125" style="12" customWidth="1"/>
    <col min="4" max="4" width="13.7109375" style="12" customWidth="1"/>
    <col min="5" max="6" width="14.7109375" style="12" customWidth="1"/>
    <col min="7" max="7" width="9.140625" bestFit="1" customWidth="1"/>
    <col min="27" max="16384" width="11.42578125" style="21"/>
  </cols>
  <sheetData>
    <row r="1" spans="1:26" x14ac:dyDescent="0.2">
      <c r="A1" s="38" t="s">
        <v>0</v>
      </c>
      <c r="B1" s="38"/>
      <c r="C1" s="38"/>
      <c r="D1" s="38"/>
      <c r="E1" s="38"/>
      <c r="F1" s="38"/>
      <c r="G1" s="22"/>
      <c r="H1" s="23"/>
      <c r="I1" s="23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x14ac:dyDescent="0.2">
      <c r="A2" s="39" t="s">
        <v>1</v>
      </c>
      <c r="B2" s="39"/>
      <c r="C2" s="39"/>
      <c r="D2" s="39"/>
      <c r="E2" s="39"/>
      <c r="F2" s="39"/>
      <c r="G2" s="22"/>
      <c r="H2" s="23"/>
      <c r="I2" s="23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1.25" customHeight="1" x14ac:dyDescent="0.2">
      <c r="A3" s="38" t="s">
        <v>2</v>
      </c>
      <c r="B3" s="38"/>
      <c r="C3" s="38"/>
      <c r="D3" s="38"/>
      <c r="E3" s="38"/>
      <c r="F3" s="38"/>
      <c r="G3" s="22"/>
      <c r="H3" s="23"/>
      <c r="I3" s="23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19.5" customHeight="1" x14ac:dyDescent="0.2">
      <c r="A4" s="39" t="s">
        <v>3</v>
      </c>
      <c r="B4" s="39"/>
      <c r="C4" s="39"/>
      <c r="D4" s="39"/>
      <c r="E4" s="39"/>
      <c r="F4" s="39"/>
      <c r="G4" s="22"/>
      <c r="H4" s="23"/>
      <c r="I4" s="23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31.5" customHeight="1" x14ac:dyDescent="0.2">
      <c r="A5" s="40" t="s">
        <v>22</v>
      </c>
      <c r="B5" s="40"/>
      <c r="C5" s="40"/>
      <c r="D5" s="40"/>
      <c r="E5" s="40"/>
      <c r="F5" s="40"/>
      <c r="G5" s="22"/>
      <c r="H5" s="23"/>
      <c r="I5" s="23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24.95" customHeight="1" x14ac:dyDescent="0.2">
      <c r="A6" s="32" t="s">
        <v>4</v>
      </c>
      <c r="B6" s="32"/>
      <c r="C6" s="32"/>
      <c r="D6" s="32"/>
      <c r="E6" s="32"/>
      <c r="F6" s="32"/>
      <c r="G6" s="22"/>
      <c r="H6" s="23"/>
      <c r="I6" s="23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7.95" customHeight="1" x14ac:dyDescent="0.2">
      <c r="A7" s="33" t="s">
        <v>5</v>
      </c>
      <c r="B7" s="34" t="s">
        <v>20</v>
      </c>
      <c r="C7" s="34" t="s">
        <v>19</v>
      </c>
      <c r="D7" s="34"/>
      <c r="E7" s="34"/>
      <c r="F7" s="35"/>
      <c r="G7" s="22"/>
      <c r="H7" s="23"/>
      <c r="I7" s="23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27.95" customHeight="1" x14ac:dyDescent="0.2">
      <c r="A8" s="33"/>
      <c r="B8" s="34"/>
      <c r="C8" s="34" t="s">
        <v>6</v>
      </c>
      <c r="D8" s="34" t="s">
        <v>21</v>
      </c>
      <c r="E8" s="36" t="s">
        <v>7</v>
      </c>
      <c r="F8" s="37"/>
      <c r="G8" s="22"/>
      <c r="H8" s="23"/>
      <c r="I8" s="23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27.95" customHeight="1" x14ac:dyDescent="0.2">
      <c r="A9" s="33"/>
      <c r="B9" s="34"/>
      <c r="C9" s="34"/>
      <c r="D9" s="34"/>
      <c r="E9" s="10" t="s">
        <v>8</v>
      </c>
      <c r="F9" s="11" t="s">
        <v>9</v>
      </c>
      <c r="G9" s="22"/>
      <c r="H9" s="23"/>
      <c r="I9" s="23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33" customHeight="1" x14ac:dyDescent="0.2">
      <c r="A10" s="1" t="s">
        <v>10</v>
      </c>
      <c r="B10" s="13">
        <f>AVERAGE(B11)</f>
        <v>67045.380866666659</v>
      </c>
      <c r="C10" s="13">
        <f>+C11</f>
        <v>292809.94394909998</v>
      </c>
      <c r="D10" s="13">
        <f>+D11</f>
        <v>2165770.1688878001</v>
      </c>
      <c r="E10" s="13">
        <f>+E11</f>
        <v>1938960.8543174001</v>
      </c>
      <c r="F10" s="14">
        <f>+F11</f>
        <v>226809.31457039999</v>
      </c>
      <c r="G10" s="28">
        <f>+B10-B11</f>
        <v>0</v>
      </c>
      <c r="H10" s="28">
        <f t="shared" ref="H10:K10" si="0">+C10-C11</f>
        <v>0</v>
      </c>
      <c r="I10" s="28">
        <f t="shared" si="0"/>
        <v>0</v>
      </c>
      <c r="J10" s="28">
        <f t="shared" si="0"/>
        <v>0</v>
      </c>
      <c r="K10" s="28">
        <f t="shared" si="0"/>
        <v>0</v>
      </c>
      <c r="L10" s="25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3" customHeight="1" x14ac:dyDescent="0.2">
      <c r="A11" s="2" t="s">
        <v>11</v>
      </c>
      <c r="B11" s="13">
        <f>+AVERAGE(B12,B13,B14)</f>
        <v>67045.380866666659</v>
      </c>
      <c r="C11" s="13">
        <f>+C12+C13+C14</f>
        <v>292809.94394909998</v>
      </c>
      <c r="D11" s="13">
        <f>+D12+D13+D14</f>
        <v>2165770.1688878001</v>
      </c>
      <c r="E11" s="13">
        <f>+E12+E13+E14</f>
        <v>1938960.8543174001</v>
      </c>
      <c r="F11" s="14">
        <f>+F12+F13+F14</f>
        <v>226809.31457039999</v>
      </c>
      <c r="G11" s="28">
        <f>AVERAGE(B12:B14)-B11</f>
        <v>0</v>
      </c>
      <c r="H11" s="28">
        <f t="shared" ref="H11:K11" si="1">SUM(C12:C14)-C11</f>
        <v>0</v>
      </c>
      <c r="I11" s="28">
        <f t="shared" si="1"/>
        <v>0</v>
      </c>
      <c r="J11" s="28">
        <f t="shared" si="1"/>
        <v>0</v>
      </c>
      <c r="K11" s="28">
        <f t="shared" si="1"/>
        <v>0</v>
      </c>
      <c r="L11" s="25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x14ac:dyDescent="0.2">
      <c r="A12" s="3" t="s">
        <v>12</v>
      </c>
      <c r="B12" s="15">
        <f t="shared" ref="B12:C14" si="2">SUM(B17,B22)</f>
        <v>67077.997900000002</v>
      </c>
      <c r="C12" s="15">
        <f t="shared" si="2"/>
        <v>92945.013818299994</v>
      </c>
      <c r="D12" s="15">
        <f>SUM(E12:F12)</f>
        <v>700825.29420070001</v>
      </c>
      <c r="E12" s="15">
        <f t="shared" ref="E12:F14" si="3">SUM(E17,E22)</f>
        <v>634674.25241860002</v>
      </c>
      <c r="F12" s="16">
        <f t="shared" si="3"/>
        <v>66151.041782100001</v>
      </c>
      <c r="G12" s="29"/>
      <c r="H12" s="28"/>
      <c r="I12" s="29"/>
      <c r="J12" s="29"/>
      <c r="K12" s="29"/>
      <c r="L12" s="25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x14ac:dyDescent="0.2">
      <c r="A13" s="3" t="s">
        <v>13</v>
      </c>
      <c r="B13" s="15">
        <f t="shared" si="2"/>
        <v>67209.247100000008</v>
      </c>
      <c r="C13" s="15">
        <f t="shared" si="2"/>
        <v>99754.127746900005</v>
      </c>
      <c r="D13" s="15">
        <f>SUM(E13:F13)</f>
        <v>672535.43490130012</v>
      </c>
      <c r="E13" s="15">
        <f t="shared" si="3"/>
        <v>594042.17737070005</v>
      </c>
      <c r="F13" s="16">
        <f t="shared" si="3"/>
        <v>78493.257530600007</v>
      </c>
      <c r="G13" s="29"/>
      <c r="H13" s="28"/>
      <c r="I13" s="29"/>
      <c r="J13" s="29"/>
      <c r="K13" s="29"/>
      <c r="L13" s="25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x14ac:dyDescent="0.2">
      <c r="A14" s="3" t="s">
        <v>14</v>
      </c>
      <c r="B14" s="15">
        <f t="shared" si="2"/>
        <v>66848.897599999997</v>
      </c>
      <c r="C14" s="15">
        <f t="shared" si="2"/>
        <v>100110.80238390001</v>
      </c>
      <c r="D14" s="15">
        <f>SUM(E14:F14)</f>
        <v>792409.43978579994</v>
      </c>
      <c r="E14" s="15">
        <f t="shared" si="3"/>
        <v>710244.42452809995</v>
      </c>
      <c r="F14" s="16">
        <f t="shared" si="3"/>
        <v>82165.015257699997</v>
      </c>
      <c r="G14" s="29"/>
      <c r="H14" s="28"/>
      <c r="I14" s="29"/>
      <c r="J14" s="29"/>
      <c r="K14" s="29"/>
      <c r="L14" s="25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33" customHeight="1" x14ac:dyDescent="0.2">
      <c r="A15" s="4" t="s">
        <v>15</v>
      </c>
      <c r="B15" s="13">
        <f>AVERAGE(B16)</f>
        <v>43717.058166666662</v>
      </c>
      <c r="C15" s="13">
        <f>+C16</f>
        <v>216590.6025568</v>
      </c>
      <c r="D15" s="13">
        <f>+D16</f>
        <v>1573897.6084397999</v>
      </c>
      <c r="E15" s="13">
        <f>+E16</f>
        <v>1395157.8867994</v>
      </c>
      <c r="F15" s="14">
        <f>+F16</f>
        <v>178739.72164040001</v>
      </c>
      <c r="G15" s="28">
        <f>+B15-B16</f>
        <v>0</v>
      </c>
      <c r="H15" s="28">
        <f t="shared" ref="H15" si="4">+C15-C16</f>
        <v>0</v>
      </c>
      <c r="I15" s="28">
        <f t="shared" ref="I15" si="5">+D15-D16</f>
        <v>0</v>
      </c>
      <c r="J15" s="28">
        <f t="shared" ref="J15" si="6">+E15-E16</f>
        <v>0</v>
      </c>
      <c r="K15" s="28">
        <f t="shared" ref="K15" si="7">+F15-F16</f>
        <v>0</v>
      </c>
      <c r="L15" s="25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33" customHeight="1" x14ac:dyDescent="0.2">
      <c r="A16" s="5" t="s">
        <v>11</v>
      </c>
      <c r="B16" s="13">
        <f>+AVERAGE(B17,B18,B19)</f>
        <v>43717.058166666662</v>
      </c>
      <c r="C16" s="13">
        <f>+C17+C18+C19</f>
        <v>216590.6025568</v>
      </c>
      <c r="D16" s="13">
        <f>+D17+D18+D19</f>
        <v>1573897.6084397999</v>
      </c>
      <c r="E16" s="13">
        <f>+E17+E18+E19</f>
        <v>1395157.8867994</v>
      </c>
      <c r="F16" s="14">
        <f>+F17+F18+F19</f>
        <v>178739.72164040001</v>
      </c>
      <c r="G16" s="28">
        <f>AVERAGE(B17:B19)-B16</f>
        <v>0</v>
      </c>
      <c r="H16" s="28">
        <f t="shared" ref="H16" si="8">SUM(C17:C19)-C16</f>
        <v>0</v>
      </c>
      <c r="I16" s="28">
        <f t="shared" ref="I16" si="9">SUM(D17:D19)-D16</f>
        <v>0</v>
      </c>
      <c r="J16" s="28">
        <f t="shared" ref="J16" si="10">SUM(E17:E19)-E16</f>
        <v>0</v>
      </c>
      <c r="K16" s="28">
        <f t="shared" ref="K16" si="11">SUM(F17:F19)-F16</f>
        <v>0</v>
      </c>
      <c r="L16" s="25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x14ac:dyDescent="0.2">
      <c r="A17" s="6" t="s">
        <v>12</v>
      </c>
      <c r="B17" s="17">
        <v>43886.697399999997</v>
      </c>
      <c r="C17" s="17">
        <v>68961.146349999995</v>
      </c>
      <c r="D17" s="15">
        <f>SUM(E17:F17)</f>
        <v>507442.92469779996</v>
      </c>
      <c r="E17" s="17">
        <v>456084.78256939998</v>
      </c>
      <c r="F17" s="18">
        <v>51358.142128400003</v>
      </c>
      <c r="G17" s="29"/>
      <c r="H17" s="28"/>
      <c r="I17" s="28"/>
      <c r="J17" s="28"/>
      <c r="K17" s="28"/>
      <c r="L17" s="24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x14ac:dyDescent="0.2">
      <c r="A18" s="6" t="s">
        <v>13</v>
      </c>
      <c r="B18" s="15">
        <v>43779.946600000003</v>
      </c>
      <c r="C18" s="15">
        <v>73870.925252300003</v>
      </c>
      <c r="D18" s="15">
        <f>SUM(E18:F18)</f>
        <v>497807.51442970004</v>
      </c>
      <c r="E18" s="15">
        <v>432818.39530490001</v>
      </c>
      <c r="F18" s="16">
        <v>64989.119124800003</v>
      </c>
      <c r="G18" s="29"/>
      <c r="H18" s="28"/>
      <c r="I18" s="28"/>
      <c r="J18" s="28"/>
      <c r="K18" s="28"/>
      <c r="L18" s="24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x14ac:dyDescent="0.2">
      <c r="A19" s="6" t="s">
        <v>14</v>
      </c>
      <c r="B19" s="15">
        <v>43484.530500000001</v>
      </c>
      <c r="C19" s="15">
        <v>73758.530954500005</v>
      </c>
      <c r="D19" s="15">
        <f>SUM(E19:F19)</f>
        <v>568647.16931229993</v>
      </c>
      <c r="E19" s="15">
        <v>506254.70892509999</v>
      </c>
      <c r="F19" s="16">
        <v>62392.460387200001</v>
      </c>
      <c r="G19" s="29"/>
      <c r="H19" s="28"/>
      <c r="I19" s="28"/>
      <c r="J19" s="28"/>
      <c r="K19" s="28"/>
      <c r="L19" s="24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33" customHeight="1" x14ac:dyDescent="0.2">
      <c r="A20" s="4" t="s">
        <v>16</v>
      </c>
      <c r="B20" s="13">
        <f>AVERAGE(B21)</f>
        <v>23328.322700000001</v>
      </c>
      <c r="C20" s="13">
        <f>+C21</f>
        <v>76219.341392300004</v>
      </c>
      <c r="D20" s="13">
        <f>+D21</f>
        <v>591872.56044799997</v>
      </c>
      <c r="E20" s="13">
        <f>+E21</f>
        <v>543802.96751800005</v>
      </c>
      <c r="F20" s="14">
        <f>+F21</f>
        <v>48069.592929999999</v>
      </c>
      <c r="G20" s="28">
        <f>+B20-B21</f>
        <v>0</v>
      </c>
      <c r="H20" s="28">
        <f t="shared" ref="H20" si="12">+C20-C21</f>
        <v>0</v>
      </c>
      <c r="I20" s="28">
        <f t="shared" ref="I20" si="13">+D20-D21</f>
        <v>0</v>
      </c>
      <c r="J20" s="28">
        <f t="shared" ref="J20" si="14">+E20-E21</f>
        <v>0</v>
      </c>
      <c r="K20" s="28">
        <f t="shared" ref="K20" si="15">+F20-F21</f>
        <v>0</v>
      </c>
      <c r="L20" s="24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33" customHeight="1" x14ac:dyDescent="0.2">
      <c r="A21" s="5" t="s">
        <v>11</v>
      </c>
      <c r="B21" s="13">
        <f>+AVERAGE(B22,B23,B24)</f>
        <v>23328.322700000001</v>
      </c>
      <c r="C21" s="13">
        <f>+C22+C23+C24</f>
        <v>76219.341392300004</v>
      </c>
      <c r="D21" s="13">
        <f>+D22+D23+D24</f>
        <v>591872.56044799997</v>
      </c>
      <c r="E21" s="13">
        <f>+E22+E23+E24</f>
        <v>543802.96751800005</v>
      </c>
      <c r="F21" s="14">
        <f>+F22+F23+F24</f>
        <v>48069.592929999999</v>
      </c>
      <c r="G21" s="28">
        <f>AVERAGE(B22:B24)-B21</f>
        <v>0</v>
      </c>
      <c r="H21" s="28">
        <f t="shared" ref="H21" si="16">SUM(C22:C24)-C21</f>
        <v>0</v>
      </c>
      <c r="I21" s="28">
        <f t="shared" ref="I21" si="17">SUM(D22:D24)-D21</f>
        <v>0</v>
      </c>
      <c r="J21" s="28">
        <f t="shared" ref="J21" si="18">SUM(E22:E24)-E21</f>
        <v>0</v>
      </c>
      <c r="K21" s="28">
        <f t="shared" ref="K21" si="19">SUM(F22:F24)-F21</f>
        <v>0</v>
      </c>
      <c r="L21" s="24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x14ac:dyDescent="0.2">
      <c r="A22" s="6" t="s">
        <v>12</v>
      </c>
      <c r="B22" s="15">
        <v>23191.300500000001</v>
      </c>
      <c r="C22" s="15">
        <v>23983.867468299999</v>
      </c>
      <c r="D22" s="15">
        <f>SUM(E22:F22)</f>
        <v>193382.36950289999</v>
      </c>
      <c r="E22" s="15">
        <v>178589.46984919999</v>
      </c>
      <c r="F22" s="16">
        <v>14792.8996537</v>
      </c>
      <c r="G22" s="22"/>
      <c r="H22" s="27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x14ac:dyDescent="0.2">
      <c r="A23" s="6" t="s">
        <v>13</v>
      </c>
      <c r="B23" s="15">
        <v>23429.300500000001</v>
      </c>
      <c r="C23" s="15">
        <v>25883.202494599998</v>
      </c>
      <c r="D23" s="15">
        <f>SUM(E23:F23)</f>
        <v>174727.92047160002</v>
      </c>
      <c r="E23" s="15">
        <v>161223.78206580001</v>
      </c>
      <c r="F23" s="16">
        <v>13504.1384058</v>
      </c>
      <c r="G23" s="22"/>
      <c r="H23" s="27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7.25" customHeight="1" x14ac:dyDescent="0.2">
      <c r="A24" s="30" t="s">
        <v>14</v>
      </c>
      <c r="B24" s="17">
        <v>23364.367099999999</v>
      </c>
      <c r="C24" s="17">
        <v>26352.2714294</v>
      </c>
      <c r="D24" s="17">
        <f>SUM(E24:F24)</f>
        <v>223762.27047349999</v>
      </c>
      <c r="E24" s="17">
        <v>203989.71560299999</v>
      </c>
      <c r="F24" s="18">
        <v>19772.5548705</v>
      </c>
      <c r="G24" s="22"/>
      <c r="H24" s="27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6" customHeight="1" x14ac:dyDescent="0.2">
      <c r="A25" s="31"/>
      <c r="B25" s="19"/>
      <c r="C25" s="19"/>
      <c r="D25" s="19"/>
      <c r="E25" s="19"/>
      <c r="F25" s="20"/>
      <c r="G25" s="22"/>
      <c r="H25" s="27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5" customHeight="1" x14ac:dyDescent="0.2">
      <c r="A26" s="7" t="s">
        <v>17</v>
      </c>
      <c r="B26" s="8"/>
      <c r="C26" s="8"/>
      <c r="D26" s="8"/>
      <c r="E26" s="8"/>
      <c r="F26" s="8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5" customHeight="1" x14ac:dyDescent="0.2">
      <c r="A27" s="9" t="s">
        <v>18</v>
      </c>
      <c r="B27" s="8"/>
      <c r="C27" s="8"/>
      <c r="D27" s="8"/>
      <c r="E27" s="8"/>
      <c r="F27" s="8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x14ac:dyDescent="0.2">
      <c r="A28" s="22"/>
      <c r="B28" s="22"/>
      <c r="C28" s="22"/>
      <c r="D28" s="22"/>
      <c r="E28" s="22"/>
      <c r="F28" s="22"/>
      <c r="G28" s="22"/>
      <c r="H28" s="23"/>
      <c r="I28" s="27"/>
      <c r="J28" s="27"/>
      <c r="K28" s="27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x14ac:dyDescent="0.2">
      <c r="A29" s="23"/>
      <c r="B29" s="23"/>
      <c r="C29" s="23"/>
      <c r="D29" s="23"/>
      <c r="E29" s="23"/>
      <c r="F29" s="23"/>
      <c r="G29" s="23"/>
      <c r="H29" s="23"/>
      <c r="I29" s="27"/>
      <c r="J29" s="27"/>
      <c r="K29" s="27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x14ac:dyDescent="0.2">
      <c r="A30" s="23"/>
      <c r="B30" s="27"/>
      <c r="C30" s="27"/>
      <c r="D30" s="27"/>
      <c r="E30" s="27"/>
      <c r="F30" s="23"/>
      <c r="G30" s="23"/>
      <c r="H30" s="23"/>
      <c r="I30" s="27"/>
      <c r="J30" s="27"/>
      <c r="K30" s="27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x14ac:dyDescent="0.2">
      <c r="A31" s="23"/>
      <c r="B31" s="27"/>
      <c r="C31" s="27"/>
      <c r="D31" s="27"/>
      <c r="E31" s="27"/>
      <c r="F31" s="23"/>
      <c r="G31" s="23"/>
      <c r="H31" s="23"/>
      <c r="I31" s="27"/>
      <c r="J31" s="27"/>
      <c r="K31" s="27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x14ac:dyDescent="0.2">
      <c r="A32" s="23"/>
      <c r="B32" s="23"/>
      <c r="C32" s="27"/>
      <c r="D32" s="27"/>
      <c r="E32" s="27"/>
      <c r="F32" s="23"/>
      <c r="G32" s="23"/>
      <c r="H32" s="23"/>
      <c r="I32" s="27"/>
      <c r="J32" s="27"/>
      <c r="K32" s="27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x14ac:dyDescent="0.2">
      <c r="A33" s="23"/>
      <c r="B33" s="27"/>
      <c r="C33" s="27"/>
      <c r="D33" s="27"/>
      <c r="E33" s="27"/>
      <c r="F33" s="23"/>
      <c r="G33" s="23"/>
      <c r="H33" s="23"/>
      <c r="I33" s="27"/>
      <c r="J33" s="27"/>
      <c r="K33" s="27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x14ac:dyDescent="0.2">
      <c r="A34" s="23"/>
      <c r="B34" s="23"/>
      <c r="C34" s="27"/>
      <c r="D34" s="27"/>
      <c r="E34" s="27"/>
      <c r="F34" s="23"/>
      <c r="G34" s="23"/>
      <c r="H34" s="23"/>
      <c r="I34" s="27"/>
      <c r="J34" s="27"/>
      <c r="K34" s="27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x14ac:dyDescent="0.2">
      <c r="A35" s="23"/>
      <c r="B35" s="27"/>
      <c r="C35" s="27"/>
      <c r="D35" s="27"/>
      <c r="E35" s="27"/>
      <c r="F35" s="23"/>
      <c r="G35" s="23"/>
      <c r="H35" s="23"/>
      <c r="I35" s="27"/>
      <c r="J35" s="27"/>
      <c r="K35" s="27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x14ac:dyDescent="0.2">
      <c r="A36" s="23"/>
      <c r="B36" s="23"/>
      <c r="C36" s="23"/>
      <c r="D36" s="23"/>
      <c r="E36" s="23"/>
      <c r="F36" s="23"/>
      <c r="G36" s="23"/>
      <c r="H36" s="23"/>
      <c r="I36" s="27"/>
      <c r="J36" s="27"/>
      <c r="K36" s="27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x14ac:dyDescent="0.2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x14ac:dyDescent="0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x14ac:dyDescent="0.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x14ac:dyDescent="0.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x14ac:dyDescent="0.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x14ac:dyDescent="0.2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x14ac:dyDescent="0.2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x14ac:dyDescent="0.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x14ac:dyDescent="0.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x14ac:dyDescent="0.2">
      <c r="A61" s="22"/>
      <c r="B61" s="22"/>
      <c r="C61" s="22"/>
      <c r="D61" s="22"/>
      <c r="E61" s="22"/>
      <c r="F61" s="22"/>
      <c r="G61" s="22"/>
      <c r="H61" s="23"/>
      <c r="I61" s="23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x14ac:dyDescent="0.2">
      <c r="A62" s="22"/>
      <c r="B62" s="22"/>
      <c r="C62" s="22"/>
      <c r="D62" s="22"/>
      <c r="E62" s="22"/>
      <c r="F62" s="22"/>
      <c r="G62" s="22"/>
      <c r="H62" s="23"/>
      <c r="I62" s="23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x14ac:dyDescent="0.2">
      <c r="A63" s="22"/>
      <c r="B63" s="22"/>
      <c r="C63" s="22"/>
      <c r="D63" s="22"/>
      <c r="E63" s="22"/>
      <c r="F63" s="22"/>
      <c r="G63" s="22"/>
      <c r="H63" s="23"/>
      <c r="I63" s="23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x14ac:dyDescent="0.2">
      <c r="A64" s="22"/>
      <c r="B64" s="22"/>
      <c r="C64" s="22"/>
      <c r="D64" s="22"/>
      <c r="E64" s="22"/>
      <c r="F64" s="22"/>
      <c r="G64" s="22"/>
      <c r="H64" s="23"/>
      <c r="I64" s="23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x14ac:dyDescent="0.2">
      <c r="A65" s="22"/>
      <c r="B65" s="22"/>
      <c r="C65" s="22"/>
      <c r="D65" s="22"/>
      <c r="E65" s="22"/>
      <c r="F65" s="22"/>
      <c r="G65" s="22"/>
      <c r="H65" s="23"/>
      <c r="I65" s="23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x14ac:dyDescent="0.2">
      <c r="A66" s="22"/>
      <c r="B66" s="22"/>
      <c r="C66" s="22"/>
      <c r="D66" s="22"/>
      <c r="E66" s="22"/>
      <c r="F66" s="22"/>
      <c r="G66" s="22"/>
      <c r="H66" s="23"/>
      <c r="I66" s="23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x14ac:dyDescent="0.2">
      <c r="A67" s="22"/>
      <c r="B67" s="22"/>
      <c r="C67" s="22"/>
      <c r="D67" s="22"/>
      <c r="E67" s="22"/>
      <c r="F67" s="22"/>
      <c r="G67" s="22"/>
      <c r="H67" s="23"/>
      <c r="I67" s="23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x14ac:dyDescent="0.2">
      <c r="A68" s="22"/>
      <c r="B68" s="22"/>
      <c r="C68" s="22"/>
      <c r="D68" s="22"/>
      <c r="E68" s="22"/>
      <c r="F68" s="22"/>
      <c r="G68" s="22"/>
      <c r="H68" s="23"/>
      <c r="I68" s="23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x14ac:dyDescent="0.2">
      <c r="A69" s="22"/>
      <c r="B69" s="22"/>
      <c r="C69" s="22"/>
      <c r="D69" s="22"/>
      <c r="E69" s="22"/>
      <c r="F69" s="22"/>
      <c r="G69" s="22"/>
      <c r="H69" s="23"/>
      <c r="I69" s="23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x14ac:dyDescent="0.2">
      <c r="A70" s="22"/>
      <c r="B70" s="22"/>
      <c r="C70" s="22"/>
      <c r="D70" s="22"/>
      <c r="E70" s="22"/>
      <c r="F70" s="22"/>
      <c r="G70" s="22"/>
      <c r="H70" s="23"/>
      <c r="I70" s="23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x14ac:dyDescent="0.2">
      <c r="A71" s="22"/>
      <c r="B71" s="22"/>
      <c r="C71" s="22"/>
      <c r="D71" s="22"/>
      <c r="E71" s="22"/>
      <c r="F71" s="22"/>
      <c r="G71" s="22"/>
      <c r="H71" s="23"/>
      <c r="I71" s="23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x14ac:dyDescent="0.2">
      <c r="A72" s="22"/>
      <c r="B72" s="22"/>
      <c r="C72" s="22"/>
      <c r="D72" s="22"/>
      <c r="E72" s="22"/>
      <c r="F72" s="22"/>
      <c r="G72" s="22"/>
      <c r="H72" s="23"/>
      <c r="I72" s="23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x14ac:dyDescent="0.2">
      <c r="A73" s="22"/>
      <c r="B73" s="22"/>
      <c r="C73" s="22"/>
      <c r="D73" s="22"/>
      <c r="E73" s="22"/>
      <c r="F73" s="22"/>
      <c r="G73" s="22"/>
      <c r="H73" s="23"/>
      <c r="I73" s="23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x14ac:dyDescent="0.2">
      <c r="A74" s="22"/>
      <c r="B74" s="22"/>
      <c r="C74" s="22"/>
      <c r="D74" s="22"/>
      <c r="E74" s="22"/>
      <c r="F74" s="22"/>
      <c r="G74" s="22"/>
      <c r="H74" s="23"/>
      <c r="I74" s="23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x14ac:dyDescent="0.2">
      <c r="A75" s="22"/>
      <c r="B75" s="22"/>
      <c r="C75" s="22"/>
      <c r="D75" s="22"/>
      <c r="E75" s="22"/>
      <c r="F75" s="22"/>
      <c r="G75" s="22"/>
      <c r="H75" s="23"/>
      <c r="I75" s="23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x14ac:dyDescent="0.2">
      <c r="A76" s="22"/>
      <c r="B76" s="22"/>
      <c r="C76" s="22"/>
      <c r="D76" s="22"/>
      <c r="E76" s="22"/>
      <c r="F76" s="22"/>
      <c r="G76" s="22"/>
      <c r="H76" s="23"/>
      <c r="I76" s="23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x14ac:dyDescent="0.2">
      <c r="A77" s="22"/>
      <c r="B77" s="22"/>
      <c r="C77" s="22"/>
      <c r="D77" s="22"/>
      <c r="E77" s="22"/>
      <c r="F77" s="22"/>
      <c r="G77" s="22"/>
      <c r="H77" s="23"/>
      <c r="I77" s="23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x14ac:dyDescent="0.2">
      <c r="A78" s="22"/>
      <c r="B78" s="22"/>
      <c r="C78" s="22"/>
      <c r="D78" s="22"/>
      <c r="E78" s="22"/>
      <c r="F78" s="22"/>
      <c r="G78" s="22"/>
      <c r="H78" s="23"/>
      <c r="I78" s="23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x14ac:dyDescent="0.2">
      <c r="A79" s="22"/>
      <c r="B79" s="22"/>
      <c r="C79" s="22"/>
      <c r="D79" s="22"/>
      <c r="E79" s="22"/>
      <c r="F79" s="22"/>
      <c r="G79" s="22"/>
      <c r="H79" s="23"/>
      <c r="I79" s="23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x14ac:dyDescent="0.2">
      <c r="A80" s="22"/>
      <c r="B80" s="22"/>
      <c r="C80" s="22"/>
      <c r="D80" s="22"/>
      <c r="E80" s="22"/>
      <c r="F80" s="22"/>
      <c r="G80" s="22"/>
      <c r="H80" s="23"/>
      <c r="I80" s="23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x14ac:dyDescent="0.2">
      <c r="A81" s="22"/>
      <c r="B81" s="22"/>
      <c r="C81" s="22"/>
      <c r="D81" s="22"/>
      <c r="E81" s="22"/>
      <c r="F81" s="22"/>
      <c r="G81" s="22"/>
      <c r="H81" s="23"/>
      <c r="I81" s="23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x14ac:dyDescent="0.2">
      <c r="A82" s="22"/>
      <c r="B82" s="22"/>
      <c r="C82" s="22"/>
      <c r="D82" s="22"/>
      <c r="E82" s="22"/>
      <c r="F82" s="22"/>
      <c r="G82" s="22"/>
      <c r="H82" s="23"/>
      <c r="I82" s="23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x14ac:dyDescent="0.2">
      <c r="A83" s="22"/>
      <c r="B83" s="22"/>
      <c r="C83" s="22"/>
      <c r="D83" s="22"/>
      <c r="E83" s="22"/>
      <c r="F83" s="22"/>
      <c r="G83" s="22"/>
      <c r="H83" s="23"/>
      <c r="I83" s="23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x14ac:dyDescent="0.2">
      <c r="A84" s="22"/>
      <c r="B84" s="22"/>
      <c r="C84" s="22"/>
      <c r="D84" s="22"/>
      <c r="E84" s="22"/>
      <c r="F84" s="22"/>
      <c r="G84" s="22"/>
      <c r="H84" s="23"/>
      <c r="I84" s="23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x14ac:dyDescent="0.2">
      <c r="A85" s="22"/>
      <c r="B85" s="22"/>
      <c r="C85" s="22"/>
      <c r="D85" s="22"/>
      <c r="E85" s="22"/>
      <c r="F85" s="22"/>
      <c r="G85" s="22"/>
      <c r="H85" s="23"/>
      <c r="I85" s="23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x14ac:dyDescent="0.2">
      <c r="A86" s="22"/>
      <c r="B86" s="22"/>
      <c r="C86" s="22"/>
      <c r="D86" s="22"/>
      <c r="E86" s="22"/>
      <c r="F86" s="22"/>
      <c r="G86" s="22"/>
      <c r="H86" s="23"/>
      <c r="I86" s="23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x14ac:dyDescent="0.2">
      <c r="A87" s="22"/>
      <c r="B87" s="22"/>
      <c r="C87" s="22"/>
      <c r="D87" s="22"/>
      <c r="E87" s="22"/>
      <c r="F87" s="22"/>
      <c r="G87" s="22"/>
      <c r="H87" s="23"/>
      <c r="I87" s="23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x14ac:dyDescent="0.2">
      <c r="A88" s="22"/>
      <c r="B88" s="22"/>
      <c r="C88" s="22"/>
      <c r="D88" s="22"/>
      <c r="E88" s="22"/>
      <c r="F88" s="22"/>
      <c r="G88" s="22"/>
      <c r="H88" s="23"/>
      <c r="I88" s="23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x14ac:dyDescent="0.2">
      <c r="A89" s="22"/>
      <c r="B89" s="22"/>
      <c r="C89" s="22"/>
      <c r="D89" s="22"/>
      <c r="E89" s="22"/>
      <c r="F89" s="22"/>
      <c r="G89" s="22"/>
      <c r="H89" s="23"/>
      <c r="I89" s="23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x14ac:dyDescent="0.2">
      <c r="A90" s="22"/>
      <c r="B90" s="22"/>
      <c r="C90" s="22"/>
      <c r="D90" s="22"/>
      <c r="E90" s="22"/>
      <c r="F90" s="22"/>
      <c r="G90" s="22"/>
      <c r="H90" s="23"/>
      <c r="I90" s="23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x14ac:dyDescent="0.2">
      <c r="A91" s="22"/>
      <c r="B91" s="22"/>
      <c r="C91" s="22"/>
      <c r="D91" s="22"/>
      <c r="E91" s="22"/>
      <c r="F91" s="22"/>
      <c r="G91" s="22"/>
      <c r="H91" s="23"/>
      <c r="I91" s="23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x14ac:dyDescent="0.2">
      <c r="A92" s="22"/>
      <c r="B92" s="22"/>
      <c r="C92" s="22"/>
      <c r="D92" s="22"/>
      <c r="E92" s="22"/>
      <c r="F92" s="22"/>
      <c r="G92" s="22"/>
      <c r="H92" s="23"/>
      <c r="I92" s="23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x14ac:dyDescent="0.2">
      <c r="A93" s="22"/>
      <c r="B93" s="22"/>
      <c r="C93" s="22"/>
      <c r="D93" s="22"/>
      <c r="E93" s="22"/>
      <c r="F93" s="22"/>
      <c r="G93" s="22"/>
      <c r="H93" s="23"/>
      <c r="I93" s="23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x14ac:dyDescent="0.2">
      <c r="A94" s="22"/>
      <c r="B94" s="22"/>
      <c r="C94" s="22"/>
      <c r="D94" s="22"/>
      <c r="E94" s="22"/>
      <c r="F94" s="22"/>
      <c r="G94" s="22"/>
      <c r="H94" s="23"/>
      <c r="I94" s="23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x14ac:dyDescent="0.2">
      <c r="A95" s="22"/>
      <c r="B95" s="22"/>
      <c r="C95" s="22"/>
      <c r="D95" s="22"/>
      <c r="E95" s="22"/>
      <c r="F95" s="22"/>
      <c r="G95" s="22"/>
      <c r="H95" s="23"/>
      <c r="I95" s="23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x14ac:dyDescent="0.2">
      <c r="A96" s="22"/>
      <c r="B96" s="22"/>
      <c r="C96" s="22"/>
      <c r="D96" s="22"/>
      <c r="E96" s="22"/>
      <c r="F96" s="22"/>
      <c r="G96" s="22"/>
      <c r="H96" s="23"/>
      <c r="I96" s="23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x14ac:dyDescent="0.2">
      <c r="A97" s="22"/>
      <c r="B97" s="22"/>
      <c r="C97" s="22"/>
      <c r="D97" s="22"/>
      <c r="E97" s="22"/>
      <c r="F97" s="22"/>
      <c r="G97" s="22"/>
      <c r="H97" s="23"/>
      <c r="I97" s="23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x14ac:dyDescent="0.2">
      <c r="A98" s="22"/>
      <c r="B98" s="22"/>
      <c r="C98" s="22"/>
      <c r="D98" s="22"/>
      <c r="E98" s="22"/>
      <c r="F98" s="22"/>
      <c r="G98" s="22"/>
      <c r="H98" s="23"/>
      <c r="I98" s="23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x14ac:dyDescent="0.2">
      <c r="A99" s="22"/>
      <c r="B99" s="22"/>
      <c r="C99" s="22"/>
      <c r="D99" s="22"/>
      <c r="E99" s="22"/>
      <c r="F99" s="22"/>
      <c r="G99" s="22"/>
      <c r="H99" s="23"/>
      <c r="I99" s="23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</sheetData>
  <mergeCells count="12">
    <mergeCell ref="A1:F1"/>
    <mergeCell ref="A2:F2"/>
    <mergeCell ref="A3:F3"/>
    <mergeCell ref="A4:F4"/>
    <mergeCell ref="A5:F5"/>
    <mergeCell ref="A6:F6"/>
    <mergeCell ref="A7:A9"/>
    <mergeCell ref="B7:B9"/>
    <mergeCell ref="C7:F7"/>
    <mergeCell ref="C8:C9"/>
    <mergeCell ref="D8:D9"/>
    <mergeCell ref="E8:F8"/>
  </mergeCells>
  <printOptions horizontalCentered="1"/>
  <pageMargins left="0.47244094488188981" right="0.47244094488188981" top="0.98425196850393704" bottom="0.39370078740157483" header="0" footer="0"/>
  <pageSetup scale="90" orientation="portrait" horizontalDpi="4294967295" r:id="rId1"/>
  <headerFooter alignWithMargins="0"/>
  <ignoredErrors>
    <ignoredError sqref="D12:D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3</vt:lpstr>
      <vt:lpstr>'cuadro 3'!Área_de_impresión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CORONADO</dc:creator>
  <cp:lastModifiedBy>EMILY CORONADO</cp:lastModifiedBy>
  <cp:lastPrinted>2026-07-28T13:59:36Z</cp:lastPrinted>
  <dcterms:created xsi:type="dcterms:W3CDTF">2026-07-16T13:13:42Z</dcterms:created>
  <dcterms:modified xsi:type="dcterms:W3CDTF">2026-07-30T13:29:33Z</dcterms:modified>
</cp:coreProperties>
</file>